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O11" i="1"/>
  <c r="M10" i="1" l="1"/>
  <c r="M9" i="1"/>
  <c r="M11" i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I18" i="1" s="1"/>
  <c r="H11" i="1"/>
  <c r="H15" i="1" s="1"/>
  <c r="G11" i="1"/>
  <c r="G15" i="1" s="1"/>
  <c r="F11" i="1"/>
  <c r="F15" i="1"/>
  <c r="F18" i="1" s="1"/>
  <c r="E11" i="1"/>
  <c r="E15" i="1"/>
  <c r="D12" i="1" l="1"/>
  <c r="K15" i="1"/>
  <c r="G18" i="1"/>
  <c r="N15" i="1"/>
  <c r="E18" i="1"/>
  <c r="M18" i="1" s="1"/>
  <c r="H18" i="1"/>
  <c r="L15" i="1"/>
  <c r="M15" i="1"/>
  <c r="L18" i="1" l="1"/>
  <c r="K18" i="1"/>
</calcChain>
</file>

<file path=xl/sharedStrings.xml><?xml version="1.0" encoding="utf-8"?>
<sst xmlns="http://schemas.openxmlformats.org/spreadsheetml/2006/main" count="92" uniqueCount="66">
  <si>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</si>
  <si>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</si>
  <si>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</si>
  <si>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</si>
  <si>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</si>
  <si>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</si>
  <si>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</si>
  <si>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</si>
  <si>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</si>
  <si>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</si>
  <si>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</si>
  <si>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</si>
  <si>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</si>
  <si>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</si>
  <si>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</si>
  <si>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</si>
  <si>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</si>
  <si>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</si>
  <si>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</si>
  <si>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</si>
  <si>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</si>
  <si>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</si>
  <si>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</si>
  <si>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</si>
  <si>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</si>
  <si>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</si>
  <si>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</si>
  <si>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</si>
  <si>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</si>
  <si>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</si>
  <si>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</si>
  <si>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</si>
  <si>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</si>
  <si>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</si>
  <si>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</si>
  <si>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</si>
  <si>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</si>
  <si>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</si>
  <si>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</si>
  <si>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</t>
  </si>
  <si>
    <t>Kiri</t>
  </si>
  <si>
    <t>----</t>
  </si>
  <si>
    <t>5.</t>
  </si>
  <si>
    <t>7.</t>
  </si>
  <si>
    <t>23.8.1960</t>
  </si>
  <si>
    <t>Eeva-Liisa Tilkanen</t>
  </si>
  <si>
    <t>MESTARUUSSARJA</t>
  </si>
  <si>
    <t>Cup</t>
  </si>
  <si>
    <t>Manse PP</t>
  </si>
  <si>
    <t>3.</t>
  </si>
  <si>
    <t>1.</t>
  </si>
  <si>
    <t>LäPa</t>
  </si>
  <si>
    <t>2.  ottelu</t>
  </si>
  <si>
    <t>5.  ottelu</t>
  </si>
  <si>
    <t>25.  ottelu</t>
  </si>
  <si>
    <t xml:space="preserve">  21 v   8 kk 16 pv</t>
  </si>
  <si>
    <t xml:space="preserve">  21 v   8 kk 23 pv</t>
  </si>
  <si>
    <t xml:space="preserve">  21 v   9 kk   6 pv</t>
  </si>
  <si>
    <t xml:space="preserve">  22 v   9 kk 13 pv</t>
  </si>
  <si>
    <t>09.05. 1982  LäPa - Manse PP  13-3</t>
  </si>
  <si>
    <t>16.05. 1982  Manse PP - Kiri  5-7</t>
  </si>
  <si>
    <t>29.05. 1982  SMJ - Manse PP  1-14</t>
  </si>
  <si>
    <t>05.06. 1983  RPL - Manse PP  4-28</t>
  </si>
  <si>
    <t>Manse PP = Mansen Pesäpallo, Tampere  (1978)</t>
  </si>
  <si>
    <t>LäPa = Lännen Pallo, Turku  (1949)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</si>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</sst>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1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47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39</v>
      </c>
      <c r="D4" s="41" t="s">
        <v>48</v>
      </c>
      <c r="E4" s="27">
        <v>18</v>
      </c>
      <c r="F4" s="27">
        <v>0</v>
      </c>
      <c r="G4" s="27">
        <v>19</v>
      </c>
      <c r="H4" s="27">
        <v>8</v>
      </c>
      <c r="I4" s="27">
        <v>67</v>
      </c>
      <c r="J4" s="27">
        <v>10</v>
      </c>
      <c r="K4" s="27">
        <v>19</v>
      </c>
      <c r="L4" s="27">
        <v>19</v>
      </c>
      <c r="M4" s="27">
        <v>19</v>
      </c>
      <c r="N4" s="30">
        <v>0.59292035398230092</v>
      </c>
      <c r="O4" s="25">
        <v>113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 t="s">
        <v>49</v>
      </c>
      <c r="D5" s="41" t="s">
        <v>48</v>
      </c>
      <c r="E5" s="27">
        <v>18</v>
      </c>
      <c r="F5" s="27">
        <v>1</v>
      </c>
      <c r="G5" s="27">
        <v>17</v>
      </c>
      <c r="H5" s="27">
        <v>12</v>
      </c>
      <c r="I5" s="27">
        <v>55</v>
      </c>
      <c r="J5" s="27">
        <v>13</v>
      </c>
      <c r="K5" s="27">
        <v>14</v>
      </c>
      <c r="L5" s="27">
        <v>10</v>
      </c>
      <c r="M5" s="27">
        <v>18</v>
      </c>
      <c r="N5" s="30">
        <v>0.5092592592592593</v>
      </c>
      <c r="O5" s="25">
        <v>108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50</v>
      </c>
      <c r="D6" s="41" t="s">
        <v>48</v>
      </c>
      <c r="E6" s="27">
        <v>18</v>
      </c>
      <c r="F6" s="27">
        <v>2</v>
      </c>
      <c r="G6" s="27">
        <v>25</v>
      </c>
      <c r="H6" s="27">
        <v>17</v>
      </c>
      <c r="I6" s="27">
        <v>72</v>
      </c>
      <c r="J6" s="27">
        <v>15</v>
      </c>
      <c r="K6" s="27">
        <v>11</v>
      </c>
      <c r="L6" s="27">
        <v>19</v>
      </c>
      <c r="M6" s="27">
        <v>27</v>
      </c>
      <c r="N6" s="30">
        <v>0.58064516129032262</v>
      </c>
      <c r="O6" s="25">
        <v>124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1985</v>
      </c>
      <c r="C7" s="27" t="s">
        <v>39</v>
      </c>
      <c r="D7" s="41" t="s">
        <v>51</v>
      </c>
      <c r="E7" s="27">
        <v>18</v>
      </c>
      <c r="F7" s="27">
        <v>2</v>
      </c>
      <c r="G7" s="27">
        <v>24</v>
      </c>
      <c r="H7" s="27">
        <v>12</v>
      </c>
      <c r="I7" s="27">
        <v>78</v>
      </c>
      <c r="J7" s="27">
        <v>16</v>
      </c>
      <c r="K7" s="27">
        <v>14</v>
      </c>
      <c r="L7" s="27">
        <v>22</v>
      </c>
      <c r="M7" s="27">
        <v>26</v>
      </c>
      <c r="N7" s="30">
        <v>0.54545454545454541</v>
      </c>
      <c r="O7" s="25">
        <v>143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1986</v>
      </c>
      <c r="C8" s="43" t="s">
        <v>39</v>
      </c>
      <c r="D8" s="41" t="s">
        <v>40</v>
      </c>
      <c r="E8" s="27">
        <v>16</v>
      </c>
      <c r="F8" s="27">
        <v>0</v>
      </c>
      <c r="G8" s="27">
        <v>6</v>
      </c>
      <c r="H8" s="27">
        <v>5</v>
      </c>
      <c r="I8" s="27">
        <v>30</v>
      </c>
      <c r="J8" s="27">
        <v>2</v>
      </c>
      <c r="K8" s="27">
        <v>11</v>
      </c>
      <c r="L8" s="27">
        <v>11</v>
      </c>
      <c r="M8" s="27">
        <v>6</v>
      </c>
      <c r="N8" s="73" t="s">
        <v>41</v>
      </c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1987</v>
      </c>
      <c r="C9" s="43" t="s">
        <v>42</v>
      </c>
      <c r="D9" s="41" t="s">
        <v>40</v>
      </c>
      <c r="E9" s="27">
        <v>17</v>
      </c>
      <c r="F9" s="27">
        <v>1</v>
      </c>
      <c r="G9" s="27">
        <v>20</v>
      </c>
      <c r="H9" s="27">
        <v>14</v>
      </c>
      <c r="I9" s="27">
        <v>58</v>
      </c>
      <c r="J9" s="27">
        <v>7</v>
      </c>
      <c r="K9" s="27">
        <v>8</v>
      </c>
      <c r="L9" s="27">
        <v>22</v>
      </c>
      <c r="M9" s="27">
        <f>PRODUCT(F9+G9)</f>
        <v>21</v>
      </c>
      <c r="N9" s="73" t="s">
        <v>41</v>
      </c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1988</v>
      </c>
      <c r="C10" s="43" t="s">
        <v>43</v>
      </c>
      <c r="D10" s="41" t="s">
        <v>40</v>
      </c>
      <c r="E10" s="27">
        <v>17</v>
      </c>
      <c r="F10" s="27">
        <v>0</v>
      </c>
      <c r="G10" s="27">
        <v>21</v>
      </c>
      <c r="H10" s="27">
        <v>14</v>
      </c>
      <c r="I10" s="27">
        <v>72</v>
      </c>
      <c r="J10" s="27">
        <v>11</v>
      </c>
      <c r="K10" s="27">
        <v>21</v>
      </c>
      <c r="L10" s="27">
        <v>19</v>
      </c>
      <c r="M10" s="27">
        <f>PRODUCT(F10+G10)</f>
        <v>21</v>
      </c>
      <c r="N10" s="73" t="s">
        <v>41</v>
      </c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122</v>
      </c>
      <c r="F11" s="19">
        <f t="shared" si="0"/>
        <v>6</v>
      </c>
      <c r="G11" s="19">
        <f t="shared" si="0"/>
        <v>132</v>
      </c>
      <c r="H11" s="19">
        <f t="shared" si="0"/>
        <v>82</v>
      </c>
      <c r="I11" s="19">
        <f t="shared" si="0"/>
        <v>432</v>
      </c>
      <c r="J11" s="19">
        <f t="shared" si="0"/>
        <v>74</v>
      </c>
      <c r="K11" s="19">
        <f t="shared" si="0"/>
        <v>98</v>
      </c>
      <c r="L11" s="19">
        <f t="shared" si="0"/>
        <v>122</v>
      </c>
      <c r="M11" s="19">
        <f t="shared" si="0"/>
        <v>138</v>
      </c>
      <c r="N11" s="31">
        <f>PRODUCT(272/O11)</f>
        <v>0.55737704918032782</v>
      </c>
      <c r="O11" s="32">
        <f t="shared" ref="O11:AE11" si="1">SUM(O4:O10)</f>
        <v>488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1</v>
      </c>
      <c r="AD11" s="19">
        <f t="shared" si="1"/>
        <v>0</v>
      </c>
      <c r="AE11" s="19">
        <f t="shared" si="1"/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398.66666666666669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15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23</v>
      </c>
      <c r="L14" s="19" t="s">
        <v>24</v>
      </c>
      <c r="M14" s="19" t="s">
        <v>25</v>
      </c>
      <c r="N14" s="31" t="s">
        <v>36</v>
      </c>
      <c r="O14" s="25"/>
      <c r="P14" s="41" t="s">
        <v>31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3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16</v>
      </c>
      <c r="C15" s="13"/>
      <c r="D15" s="44"/>
      <c r="E15" s="27">
        <f>PRODUCT(E11)</f>
        <v>122</v>
      </c>
      <c r="F15" s="27">
        <f>PRODUCT(F11)</f>
        <v>6</v>
      </c>
      <c r="G15" s="27">
        <f>PRODUCT(G11)</f>
        <v>132</v>
      </c>
      <c r="H15" s="27">
        <f>PRODUCT(H11)</f>
        <v>82</v>
      </c>
      <c r="I15" s="27">
        <f>PRODUCT(I11)</f>
        <v>432</v>
      </c>
      <c r="J15" s="1"/>
      <c r="K15" s="45">
        <f>PRODUCT((F15+G15)/E15)</f>
        <v>1.1311475409836065</v>
      </c>
      <c r="L15" s="45">
        <f>PRODUCT(H15/E15)</f>
        <v>0.67213114754098358</v>
      </c>
      <c r="M15" s="45">
        <f>PRODUCT(I15/E15)</f>
        <v>3.540983606557377</v>
      </c>
      <c r="N15" s="30">
        <f>PRODUCT(N11)</f>
        <v>0.55737704918032782</v>
      </c>
      <c r="O15" s="25">
        <f>PRODUCT(O11)</f>
        <v>488</v>
      </c>
      <c r="P15" s="46" t="s">
        <v>32</v>
      </c>
      <c r="Q15" s="47"/>
      <c r="R15" s="47"/>
      <c r="S15" s="48" t="s">
        <v>59</v>
      </c>
      <c r="T15" s="48"/>
      <c r="U15" s="48"/>
      <c r="V15" s="48"/>
      <c r="W15" s="48"/>
      <c r="X15" s="48"/>
      <c r="Y15" s="48"/>
      <c r="Z15" s="48"/>
      <c r="AA15" s="48"/>
      <c r="AB15" s="49" t="s">
        <v>37</v>
      </c>
      <c r="AC15" s="48"/>
      <c r="AD15" s="48"/>
      <c r="AE15" s="49"/>
      <c r="AF15" s="74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0" t="s">
        <v>17</v>
      </c>
      <c r="C16" s="51"/>
      <c r="D16" s="52"/>
      <c r="E16" s="27"/>
      <c r="F16" s="27"/>
      <c r="G16" s="27"/>
      <c r="H16" s="27"/>
      <c r="I16" s="27"/>
      <c r="J16" s="1"/>
      <c r="K16" s="45"/>
      <c r="L16" s="45"/>
      <c r="M16" s="45"/>
      <c r="N16" s="30"/>
      <c r="O16" s="25"/>
      <c r="P16" s="53" t="s">
        <v>33</v>
      </c>
      <c r="Q16" s="54"/>
      <c r="R16" s="54"/>
      <c r="S16" s="55" t="s">
        <v>60</v>
      </c>
      <c r="T16" s="55"/>
      <c r="U16" s="55"/>
      <c r="V16" s="55"/>
      <c r="W16" s="55"/>
      <c r="X16" s="55"/>
      <c r="Y16" s="55"/>
      <c r="Z16" s="55"/>
      <c r="AA16" s="55"/>
      <c r="AB16" s="56" t="s">
        <v>52</v>
      </c>
      <c r="AC16" s="55"/>
      <c r="AD16" s="55"/>
      <c r="AE16" s="56"/>
      <c r="AF16" s="75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7" t="s">
        <v>18</v>
      </c>
      <c r="C17" s="58"/>
      <c r="D17" s="59"/>
      <c r="E17" s="28"/>
      <c r="F17" s="28"/>
      <c r="G17" s="28"/>
      <c r="H17" s="28"/>
      <c r="I17" s="28"/>
      <c r="J17" s="1"/>
      <c r="K17" s="60"/>
      <c r="L17" s="60"/>
      <c r="M17" s="60"/>
      <c r="N17" s="61"/>
      <c r="O17" s="25"/>
      <c r="P17" s="53" t="s">
        <v>34</v>
      </c>
      <c r="Q17" s="54"/>
      <c r="R17" s="54"/>
      <c r="S17" s="55" t="s">
        <v>61</v>
      </c>
      <c r="T17" s="55"/>
      <c r="U17" s="55"/>
      <c r="V17" s="55"/>
      <c r="W17" s="55"/>
      <c r="X17" s="55"/>
      <c r="Y17" s="55"/>
      <c r="Z17" s="55"/>
      <c r="AA17" s="55"/>
      <c r="AB17" s="56" t="s">
        <v>53</v>
      </c>
      <c r="AC17" s="55"/>
      <c r="AD17" s="55"/>
      <c r="AE17" s="56"/>
      <c r="AF17" s="75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19">
        <f>SUM(E15:E17)</f>
        <v>122</v>
      </c>
      <c r="F18" s="19">
        <f>SUM(F15:F17)</f>
        <v>6</v>
      </c>
      <c r="G18" s="19">
        <f>SUM(G15:G17)</f>
        <v>132</v>
      </c>
      <c r="H18" s="19">
        <f>SUM(H15:H17)</f>
        <v>82</v>
      </c>
      <c r="I18" s="19">
        <f>SUM(I15:I17)</f>
        <v>432</v>
      </c>
      <c r="J18" s="1"/>
      <c r="K18" s="65">
        <f>PRODUCT((F18+G18)/E18)</f>
        <v>1.1311475409836065</v>
      </c>
      <c r="L18" s="65">
        <f>PRODUCT(H18/E18)</f>
        <v>0.67213114754098358</v>
      </c>
      <c r="M18" s="65">
        <f>PRODUCT(I18/E18)</f>
        <v>3.540983606557377</v>
      </c>
      <c r="N18" s="31">
        <v>0.55700000000000005</v>
      </c>
      <c r="O18" s="25">
        <f>SUM(O15:O17)</f>
        <v>488</v>
      </c>
      <c r="P18" s="66" t="s">
        <v>35</v>
      </c>
      <c r="Q18" s="67"/>
      <c r="R18" s="67"/>
      <c r="S18" s="68" t="s">
        <v>62</v>
      </c>
      <c r="T18" s="68"/>
      <c r="U18" s="68"/>
      <c r="V18" s="68"/>
      <c r="W18" s="68"/>
      <c r="X18" s="68"/>
      <c r="Y18" s="68"/>
      <c r="Z18" s="68"/>
      <c r="AA18" s="68"/>
      <c r="AB18" s="69" t="s">
        <v>54</v>
      </c>
      <c r="AC18" s="68"/>
      <c r="AD18" s="68"/>
      <c r="AE18" s="69"/>
      <c r="AF18" s="76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38</v>
      </c>
      <c r="C20" s="1"/>
      <c r="D20" s="1" t="s">
        <v>63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64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2019-02-02T12:30:00Z</dcterms:modified>
</cp:coreProperties>
</file>